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633" windowHeight="9070" activeTab="0"/>
  </bookViews>
  <sheets>
    <sheet name="Munka1" sheetId="1" r:id="rId1"/>
    <sheet name="Munka2" sheetId="2" r:id="rId2"/>
    <sheet name="Munka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<sst xmlns="http://schemas.openxmlformats.org/spreadsheetml/2006/main" count="115" uniqueCount="63">
  <si>
    <t>Szig.szám:</t>
  </si>
  <si>
    <t>Szül. hely:</t>
  </si>
  <si>
    <t>Szül. idő:</t>
  </si>
  <si>
    <t>Gyerek 1:</t>
  </si>
  <si>
    <t>Gyerek 2:</t>
  </si>
  <si>
    <t>Gyerek 3:</t>
  </si>
  <si>
    <t>Gyerek 4:</t>
  </si>
  <si>
    <t>Lakcím:</t>
  </si>
  <si>
    <t>e-mail cím:</t>
  </si>
  <si>
    <t>Fuvart felajánlok</t>
  </si>
  <si>
    <t>Fuvart kérek</t>
  </si>
  <si>
    <t>Hánykor tudok indulni:</t>
  </si>
  <si>
    <t>Honnan tudok indulni:</t>
  </si>
  <si>
    <t>Vonattal megyek</t>
  </si>
  <si>
    <t>Tel. szám:</t>
  </si>
  <si>
    <t>Diétás menüt kérek:</t>
  </si>
  <si>
    <t>vegetáriánus</t>
  </si>
  <si>
    <t>diabetikus</t>
  </si>
  <si>
    <t>gluténmentes</t>
  </si>
  <si>
    <t>tejmentes</t>
  </si>
  <si>
    <t>tojásmentes</t>
  </si>
  <si>
    <t>egyéb</t>
  </si>
  <si>
    <t>szállodai szoba</t>
  </si>
  <si>
    <t>IFI szálló</t>
  </si>
  <si>
    <t>Speciális elhelyezést kérek (pl. akadálymentes):</t>
  </si>
  <si>
    <t>SZÉP kártyával szeretnék fizetni:</t>
  </si>
  <si>
    <t>forintot.</t>
  </si>
  <si>
    <t>Felnőtt</t>
  </si>
  <si>
    <t>Fiatal 12-18 éves korig</t>
  </si>
  <si>
    <t>Gyermek 4-12 éves korig</t>
  </si>
  <si>
    <t>Gyermek 4 éves kor alatt</t>
  </si>
  <si>
    <t>fő</t>
  </si>
  <si>
    <t>x</t>
  </si>
  <si>
    <t>éj</t>
  </si>
  <si>
    <t>Ft</t>
  </si>
  <si>
    <t>=</t>
  </si>
  <si>
    <t>Ft/fő</t>
  </si>
  <si>
    <t>Szeretném anyagilag támogatni mások részvételét, felajánlok erre a célra</t>
  </si>
  <si>
    <t>Támogatás igénylés a hátoldalon kitöltendő!</t>
  </si>
  <si>
    <t>Családi állapot</t>
  </si>
  <si>
    <t>Eltartott</t>
  </si>
  <si>
    <t>Gyülekezeti támogatás</t>
  </si>
  <si>
    <t>Egyedi támogatást kérek</t>
  </si>
  <si>
    <t>Ft-t</t>
  </si>
  <si>
    <t>(4 év felett)</t>
  </si>
  <si>
    <t>Fizetendő:</t>
  </si>
  <si>
    <t>Teljes díj:</t>
  </si>
  <si>
    <t>A bejelölésnél ne a táborozók létszámát, hanem a családi állapotot vegyük figyelembe. (pl.: ha egy ifis egyedül jön, a támogatás igénybevételéhez a családi összetételt kell figyelembe venni, vagy ha egy szülő jön két gyerekkel, de egyébként együtt nevelik a két gyereket ez 2+2-t jelent.) Mivel a 4 év alattiak számára ingyenes a szállás, a megjelölésnél ne számítsuk be. Tehát pl.: ha valaki 4 eltartottal érkezik, de ebből 1 gyerek 4 év alatti, akkor valamelyik 3 eltartott személyt jelentő kategóriánál "X"-eljük be. Ha mégis további kedvezményre lenne igény emellett az egyedi kérelmet is bátran be lehet jelölni, keresünk megoldást!</t>
  </si>
  <si>
    <t>Gyerek 5:</t>
  </si>
  <si>
    <t>(* X-el jelöljük a megfelelőt!)</t>
  </si>
  <si>
    <t>Igényelt elhelyezés*:</t>
  </si>
  <si>
    <t>Gyülekezeti támogatást igénylek:</t>
  </si>
  <si>
    <t>igen</t>
  </si>
  <si>
    <t>nem</t>
  </si>
  <si>
    <t>Támogatás egyedi:</t>
  </si>
  <si>
    <t>Támogatás %-os:</t>
  </si>
  <si>
    <t>Az alábbi támogatást igénylem ("x"-el jelöld!)</t>
  </si>
  <si>
    <t>főnek</t>
  </si>
  <si>
    <t>Megjegyzés:</t>
  </si>
  <si>
    <t>(nevet írjunk be!)</t>
  </si>
  <si>
    <t>Felnőtt 1:</t>
  </si>
  <si>
    <t>Felnőtt 2:</t>
  </si>
  <si>
    <t>Jelentkezési lap – 2019. gyülekezeti tábor Balatonszárszó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</si>
</sst>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_)"/>
    <numFmt numFmtId="167" formatCode="#,###_)"/>
    <numFmt numFmtId="168" formatCode="[$-40E]yyyy\.\ mmmm\ d\."/>
    <numFmt numFmtId="169" formatCode="yyyy/\ m/\ d\.;@"/>
    <numFmt numFmtId="170" formatCode="yyyy/mm/dd/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4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/>
    </xf>
    <xf numFmtId="49" fontId="0" fillId="4" borderId="0" xfId="0" applyNumberFormat="1" applyFill="1" applyAlignment="1" applyProtection="1">
      <alignment horizontal="left"/>
      <protection locked="0"/>
    </xf>
    <xf numFmtId="49" fontId="0" fillId="4" borderId="10" xfId="0" applyNumberFormat="1" applyFill="1" applyBorder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0" fontId="0" fillId="4" borderId="0" xfId="0" applyFill="1" applyAlignment="1">
      <alignment vertical="center"/>
    </xf>
    <xf numFmtId="0" fontId="0" fillId="4" borderId="0" xfId="0" applyFill="1" applyAlignment="1" applyProtection="1">
      <alignment horizontal="left" vertical="center"/>
      <protection locked="0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0" fillId="4" borderId="11" xfId="0" applyFill="1" applyBorder="1" applyAlignment="1">
      <alignment/>
    </xf>
    <xf numFmtId="0" fontId="0" fillId="4" borderId="11" xfId="0" applyFill="1" applyBorder="1" applyAlignment="1">
      <alignment horizontal="center"/>
    </xf>
    <xf numFmtId="0" fontId="0" fillId="4" borderId="11" xfId="0" applyFill="1" applyBorder="1" applyAlignment="1">
      <alignment horizontal="left"/>
    </xf>
    <xf numFmtId="0" fontId="0" fillId="4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32" fillId="4" borderId="0" xfId="0" applyFont="1" applyFill="1" applyAlignment="1">
      <alignment/>
    </xf>
    <xf numFmtId="0" fontId="32" fillId="4" borderId="0" xfId="0" applyFont="1" applyFill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4" borderId="0" xfId="0" applyFill="1" applyAlignment="1">
      <alignment vertical="top" wrapText="1"/>
    </xf>
    <xf numFmtId="14" fontId="0" fillId="0" borderId="0" xfId="0" applyNumberFormat="1" applyAlignment="1">
      <alignment/>
    </xf>
    <xf numFmtId="166" fontId="0" fillId="4" borderId="12" xfId="0" applyNumberFormat="1" applyFill="1" applyBorder="1" applyAlignment="1">
      <alignment horizontal="center"/>
    </xf>
    <xf numFmtId="0" fontId="32" fillId="0" borderId="0" xfId="0" applyFont="1" applyAlignment="1">
      <alignment/>
    </xf>
    <xf numFmtId="0" fontId="0" fillId="4" borderId="0" xfId="0" applyFill="1" applyAlignment="1" applyProtection="1">
      <alignment horizontal="center"/>
      <protection locked="0"/>
    </xf>
    <xf numFmtId="0" fontId="36" fillId="4" borderId="0" xfId="0" applyFont="1" applyFill="1" applyAlignment="1">
      <alignment/>
    </xf>
    <xf numFmtId="166" fontId="0" fillId="0" borderId="13" xfId="0" applyNumberFormat="1" applyBorder="1" applyAlignment="1" applyProtection="1">
      <alignment horizontal="right"/>
      <protection locked="0"/>
    </xf>
    <xf numFmtId="166" fontId="0" fillId="0" borderId="10" xfId="0" applyNumberFormat="1" applyBorder="1" applyAlignment="1" applyProtection="1">
      <alignment horizontal="right"/>
      <protection locked="0"/>
    </xf>
    <xf numFmtId="166" fontId="0" fillId="0" borderId="14" xfId="0" applyNumberFormat="1" applyBorder="1" applyAlignment="1" applyProtection="1">
      <alignment horizontal="right"/>
      <protection locked="0"/>
    </xf>
    <xf numFmtId="166" fontId="0" fillId="33" borderId="0" xfId="0" applyNumberFormat="1" applyFill="1" applyAlignment="1">
      <alignment horizontal="right"/>
    </xf>
    <xf numFmtId="166" fontId="0" fillId="33" borderId="11" xfId="0" applyNumberFormat="1" applyFill="1" applyBorder="1" applyAlignment="1">
      <alignment horizontal="right"/>
    </xf>
    <xf numFmtId="0" fontId="0" fillId="4" borderId="0" xfId="0" applyFill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49" fontId="0" fillId="0" borderId="13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4" xfId="0" applyNumberForma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4" borderId="0" xfId="0" applyFill="1" applyAlignment="1">
      <alignment horizontal="center" wrapText="1"/>
    </xf>
    <xf numFmtId="170" fontId="0" fillId="0" borderId="13" xfId="0" applyNumberFormat="1" applyBorder="1" applyAlignment="1" applyProtection="1">
      <alignment horizontal="left"/>
      <protection locked="0"/>
    </xf>
    <xf numFmtId="170" fontId="0" fillId="0" borderId="10" xfId="0" applyNumberFormat="1" applyBorder="1" applyAlignment="1" applyProtection="1">
      <alignment horizontal="left"/>
      <protection locked="0"/>
    </xf>
    <xf numFmtId="170" fontId="0" fillId="0" borderId="14" xfId="0" applyNumberFormat="1" applyBorder="1" applyAlignment="1" applyProtection="1">
      <alignment horizontal="left"/>
      <protection locked="0"/>
    </xf>
    <xf numFmtId="0" fontId="27" fillId="4" borderId="0" xfId="0" applyFont="1" applyFill="1" applyAlignment="1">
      <alignment vertical="center" shrinkToFit="1"/>
    </xf>
    <xf numFmtId="167" fontId="0" fillId="33" borderId="0" xfId="0" applyNumberFormat="1" applyFill="1" applyAlignment="1">
      <alignment horizontal="right"/>
    </xf>
    <xf numFmtId="9" fontId="0" fillId="33" borderId="0" xfId="0" applyNumberFormat="1" applyFill="1" applyAlignment="1">
      <alignment horizontal="center" vertical="center"/>
    </xf>
    <xf numFmtId="0" fontId="37" fillId="4" borderId="0" xfId="0" applyFont="1" applyFill="1" applyAlignment="1">
      <alignment horizontal="center" vertical="center"/>
    </xf>
    <xf numFmtId="0" fontId="0" fillId="4" borderId="11" xfId="0" applyFill="1" applyBorder="1" applyAlignment="1">
      <alignment horizontal="center" wrapText="1"/>
    </xf>
    <xf numFmtId="9" fontId="0" fillId="4" borderId="0" xfId="0" applyNumberFormat="1" applyFill="1" applyAlignment="1">
      <alignment horizontal="right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27" fillId="4" borderId="0" xfId="0" applyFont="1" applyFill="1" applyAlignment="1">
      <alignment horizontal="center" vertical="center" wrapText="1"/>
    </xf>
    <xf numFmtId="166" fontId="32" fillId="33" borderId="0" xfId="0" applyNumberFormat="1" applyFont="1" applyFill="1" applyAlignment="1">
      <alignment horizontal="right"/>
    </xf>
    <xf numFmtId="0" fontId="0" fillId="4" borderId="0" xfId="0" applyFill="1" applyAlignment="1">
      <alignment horizontal="justify" vertical="top" wrapText="1"/>
    </xf>
    <xf numFmtId="0" fontId="0" fillId="4" borderId="16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3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2">
    <dxf>
      <font>
        <color auto="1"/>
      </font>
      <fill>
        <patternFill>
          <bgColor theme="6" tint="-0.24993999302387238"/>
        </patternFill>
      </fill>
    </dxf>
    <dxf>
      <font>
        <color auto="1"/>
      </font>
      <fill>
        <patternFill>
          <bgColor theme="6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AJ77"/>
  <sheetViews>
    <sheetView tabSelected="1" zoomScalePageLayoutView="0" workbookViewId="0" topLeftCell="A1">
      <selection activeCell="D3" sqref="D3:I3"/>
    </sheetView>
  </sheetViews>
  <sheetFormatPr defaultColWidth="9.140625" defaultRowHeight="15"/>
  <cols>
    <col min="1" max="34" width="3.28125" style="0" customWidth="1"/>
    <col min="35" max="36" width="10.140625" style="0" hidden="1" customWidth="1"/>
  </cols>
  <sheetData>
    <row r="1" spans="1:29" ht="23.25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36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I2" s="26">
        <v>1</v>
      </c>
      <c r="AJ2" s="26">
        <v>43659</v>
      </c>
    </row>
    <row r="3" spans="1:36" ht="13.5">
      <c r="A3" s="4" t="s">
        <v>60</v>
      </c>
      <c r="B3" s="5"/>
      <c r="C3" s="5"/>
      <c r="D3" s="38"/>
      <c r="E3" s="39"/>
      <c r="F3" s="39"/>
      <c r="G3" s="39"/>
      <c r="H3" s="39"/>
      <c r="I3" s="40"/>
      <c r="J3" s="4"/>
      <c r="K3" s="4" t="s">
        <v>61</v>
      </c>
      <c r="L3" s="5"/>
      <c r="M3" s="5"/>
      <c r="N3" s="38"/>
      <c r="O3" s="39"/>
      <c r="P3" s="39"/>
      <c r="Q3" s="39"/>
      <c r="R3" s="39"/>
      <c r="S3" s="40"/>
      <c r="T3" s="4"/>
      <c r="U3" s="4" t="s">
        <v>3</v>
      </c>
      <c r="V3" s="5"/>
      <c r="W3" s="5"/>
      <c r="X3" s="38"/>
      <c r="Y3" s="39"/>
      <c r="Z3" s="39"/>
      <c r="AA3" s="39"/>
      <c r="AB3" s="39"/>
      <c r="AC3" s="40"/>
      <c r="AI3" s="26">
        <v>42198</v>
      </c>
      <c r="AJ3" s="26"/>
    </row>
    <row r="4" spans="1:36" ht="13.5">
      <c r="A4" s="4" t="s">
        <v>0</v>
      </c>
      <c r="B4" s="5"/>
      <c r="C4" s="5"/>
      <c r="D4" s="38"/>
      <c r="E4" s="39"/>
      <c r="F4" s="39"/>
      <c r="G4" s="39"/>
      <c r="H4" s="39"/>
      <c r="I4" s="40"/>
      <c r="J4" s="4"/>
      <c r="K4" s="4" t="s">
        <v>0</v>
      </c>
      <c r="L4" s="4"/>
      <c r="M4" s="5"/>
      <c r="N4" s="38"/>
      <c r="O4" s="39"/>
      <c r="P4" s="39"/>
      <c r="Q4" s="39"/>
      <c r="R4" s="39"/>
      <c r="S4" s="40"/>
      <c r="T4" s="4"/>
      <c r="U4" s="4" t="s">
        <v>1</v>
      </c>
      <c r="V4" s="4"/>
      <c r="W4" s="4"/>
      <c r="X4" s="38"/>
      <c r="Y4" s="39"/>
      <c r="Z4" s="39"/>
      <c r="AA4" s="39"/>
      <c r="AB4" s="39"/>
      <c r="AC4" s="40"/>
      <c r="AI4" s="26">
        <v>39276</v>
      </c>
      <c r="AJ4" s="26"/>
    </row>
    <row r="5" spans="1:36" ht="13.5">
      <c r="A5" s="4" t="s">
        <v>1</v>
      </c>
      <c r="B5" s="5"/>
      <c r="C5" s="5"/>
      <c r="D5" s="38"/>
      <c r="E5" s="39"/>
      <c r="F5" s="39"/>
      <c r="G5" s="39"/>
      <c r="H5" s="39"/>
      <c r="I5" s="40"/>
      <c r="J5" s="4"/>
      <c r="K5" s="4" t="s">
        <v>1</v>
      </c>
      <c r="L5" s="4"/>
      <c r="M5" s="5"/>
      <c r="N5" s="38"/>
      <c r="O5" s="39"/>
      <c r="P5" s="39"/>
      <c r="Q5" s="39"/>
      <c r="R5" s="39"/>
      <c r="S5" s="40"/>
      <c r="T5" s="4"/>
      <c r="U5" s="4" t="s">
        <v>2</v>
      </c>
      <c r="V5" s="4"/>
      <c r="W5" s="4"/>
      <c r="X5" s="45"/>
      <c r="Y5" s="46"/>
      <c r="Z5" s="46"/>
      <c r="AA5" s="46"/>
      <c r="AB5" s="46"/>
      <c r="AC5" s="47"/>
      <c r="AI5" s="26">
        <v>37085</v>
      </c>
      <c r="AJ5" s="26"/>
    </row>
    <row r="6" spans="1:29" ht="13.5">
      <c r="A6" s="4" t="s">
        <v>2</v>
      </c>
      <c r="B6" s="5"/>
      <c r="C6" s="5"/>
      <c r="D6" s="45"/>
      <c r="E6" s="46"/>
      <c r="F6" s="46"/>
      <c r="G6" s="46"/>
      <c r="H6" s="46"/>
      <c r="I6" s="47"/>
      <c r="J6" s="4"/>
      <c r="K6" s="4" t="s">
        <v>2</v>
      </c>
      <c r="L6" s="4"/>
      <c r="M6" s="5"/>
      <c r="N6" s="45"/>
      <c r="O6" s="46"/>
      <c r="P6" s="46"/>
      <c r="Q6" s="46"/>
      <c r="R6" s="46"/>
      <c r="S6" s="47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6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13.5">
      <c r="A8" s="4" t="s">
        <v>4</v>
      </c>
      <c r="B8" s="4"/>
      <c r="C8" s="4"/>
      <c r="D8" s="38"/>
      <c r="E8" s="39"/>
      <c r="F8" s="39"/>
      <c r="G8" s="39"/>
      <c r="H8" s="39"/>
      <c r="I8" s="40"/>
      <c r="J8" s="4"/>
      <c r="K8" s="4" t="s">
        <v>5</v>
      </c>
      <c r="L8" s="4"/>
      <c r="M8" s="4"/>
      <c r="N8" s="38"/>
      <c r="O8" s="39"/>
      <c r="P8" s="39"/>
      <c r="Q8" s="39"/>
      <c r="R8" s="39"/>
      <c r="S8" s="40"/>
      <c r="T8" s="4"/>
      <c r="U8" s="4" t="s">
        <v>6</v>
      </c>
      <c r="V8" s="4"/>
      <c r="W8" s="4"/>
      <c r="X8" s="38"/>
      <c r="Y8" s="39"/>
      <c r="Z8" s="39"/>
      <c r="AA8" s="39"/>
      <c r="AB8" s="39"/>
      <c r="AC8" s="40"/>
    </row>
    <row r="9" spans="1:29" ht="13.5">
      <c r="A9" s="4" t="s">
        <v>1</v>
      </c>
      <c r="B9" s="4"/>
      <c r="C9" s="4"/>
      <c r="D9" s="38"/>
      <c r="E9" s="39"/>
      <c r="F9" s="39"/>
      <c r="G9" s="39"/>
      <c r="H9" s="39"/>
      <c r="I9" s="40"/>
      <c r="J9" s="4"/>
      <c r="K9" s="4" t="s">
        <v>1</v>
      </c>
      <c r="L9" s="4"/>
      <c r="M9" s="4"/>
      <c r="N9" s="38"/>
      <c r="O9" s="39"/>
      <c r="P9" s="39"/>
      <c r="Q9" s="39"/>
      <c r="R9" s="39"/>
      <c r="S9" s="40"/>
      <c r="T9" s="4"/>
      <c r="U9" s="4" t="s">
        <v>1</v>
      </c>
      <c r="V9" s="4"/>
      <c r="W9" s="4"/>
      <c r="X9" s="38"/>
      <c r="Y9" s="39"/>
      <c r="Z9" s="39"/>
      <c r="AA9" s="39"/>
      <c r="AB9" s="39"/>
      <c r="AC9" s="40"/>
    </row>
    <row r="10" spans="1:29" ht="13.5">
      <c r="A10" s="4" t="s">
        <v>2</v>
      </c>
      <c r="B10" s="4"/>
      <c r="C10" s="4"/>
      <c r="D10" s="45"/>
      <c r="E10" s="46"/>
      <c r="F10" s="46"/>
      <c r="G10" s="46"/>
      <c r="H10" s="46"/>
      <c r="I10" s="47"/>
      <c r="J10" s="4"/>
      <c r="K10" s="4" t="s">
        <v>2</v>
      </c>
      <c r="L10" s="4"/>
      <c r="M10" s="4"/>
      <c r="N10" s="45"/>
      <c r="O10" s="46"/>
      <c r="P10" s="46"/>
      <c r="Q10" s="46"/>
      <c r="R10" s="46"/>
      <c r="S10" s="47"/>
      <c r="T10" s="4"/>
      <c r="U10" s="4" t="s">
        <v>2</v>
      </c>
      <c r="V10" s="4"/>
      <c r="W10" s="4"/>
      <c r="X10" s="45"/>
      <c r="Y10" s="46"/>
      <c r="Z10" s="46"/>
      <c r="AA10" s="46"/>
      <c r="AB10" s="46"/>
      <c r="AC10" s="47"/>
    </row>
    <row r="11" spans="1:29" ht="6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3.5">
      <c r="A12" s="4" t="s">
        <v>48</v>
      </c>
      <c r="B12" s="4"/>
      <c r="C12" s="4"/>
      <c r="D12" s="38"/>
      <c r="E12" s="39"/>
      <c r="F12" s="39"/>
      <c r="G12" s="39"/>
      <c r="H12" s="39"/>
      <c r="I12" s="40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13.5">
      <c r="A13" s="4" t="s">
        <v>1</v>
      </c>
      <c r="B13" s="4"/>
      <c r="C13" s="4"/>
      <c r="D13" s="38"/>
      <c r="E13" s="39"/>
      <c r="F13" s="39"/>
      <c r="G13" s="39"/>
      <c r="H13" s="39"/>
      <c r="I13" s="40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3.5">
      <c r="A14" s="4" t="s">
        <v>2</v>
      </c>
      <c r="B14" s="4"/>
      <c r="C14" s="4"/>
      <c r="D14" s="45"/>
      <c r="E14" s="46"/>
      <c r="F14" s="46"/>
      <c r="G14" s="46"/>
      <c r="H14" s="46"/>
      <c r="I14" s="47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6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3.5">
      <c r="A16" s="4" t="s">
        <v>7</v>
      </c>
      <c r="B16" s="4"/>
      <c r="C16" s="4"/>
      <c r="D16" s="38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40"/>
    </row>
    <row r="17" spans="1:29" ht="13.5">
      <c r="A17" s="4" t="s">
        <v>14</v>
      </c>
      <c r="B17" s="4"/>
      <c r="C17" s="4"/>
      <c r="D17" s="38"/>
      <c r="E17" s="39"/>
      <c r="F17" s="39"/>
      <c r="G17" s="39"/>
      <c r="H17" s="39"/>
      <c r="I17" s="40"/>
      <c r="J17" s="4"/>
      <c r="K17" s="4" t="s">
        <v>8</v>
      </c>
      <c r="L17" s="4"/>
      <c r="M17" s="4"/>
      <c r="N17" s="4"/>
      <c r="O17" s="38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40"/>
    </row>
    <row r="18" spans="1:29" ht="6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3.5">
      <c r="A19" s="4" t="s">
        <v>9</v>
      </c>
      <c r="B19" s="4"/>
      <c r="C19" s="6"/>
      <c r="D19" s="6"/>
      <c r="E19" s="4"/>
      <c r="F19" s="23"/>
      <c r="G19" s="6" t="s">
        <v>57</v>
      </c>
      <c r="H19" s="6"/>
      <c r="I19" s="6" t="s">
        <v>11</v>
      </c>
      <c r="J19" s="6"/>
      <c r="K19" s="4"/>
      <c r="L19" s="4"/>
      <c r="M19" s="4"/>
      <c r="N19" s="4"/>
      <c r="O19" s="41"/>
      <c r="P19" s="42"/>
      <c r="Q19" s="43"/>
      <c r="R19" s="4"/>
      <c r="S19" s="6" t="s">
        <v>12</v>
      </c>
      <c r="T19" s="4"/>
      <c r="U19" s="4"/>
      <c r="V19" s="4"/>
      <c r="W19" s="4"/>
      <c r="X19" s="4"/>
      <c r="Y19" s="4"/>
      <c r="Z19" s="38"/>
      <c r="AA19" s="39"/>
      <c r="AB19" s="39"/>
      <c r="AC19" s="40"/>
    </row>
    <row r="20" spans="1:29" ht="13.5">
      <c r="A20" s="4" t="s">
        <v>10</v>
      </c>
      <c r="B20" s="4"/>
      <c r="C20" s="6"/>
      <c r="D20" s="6"/>
      <c r="E20" s="4"/>
      <c r="F20" s="23"/>
      <c r="G20" s="6" t="s">
        <v>57</v>
      </c>
      <c r="H20" s="6"/>
      <c r="I20" s="6" t="s">
        <v>11</v>
      </c>
      <c r="J20" s="6"/>
      <c r="K20" s="4"/>
      <c r="L20" s="4"/>
      <c r="M20" s="4"/>
      <c r="N20" s="4"/>
      <c r="O20" s="41"/>
      <c r="P20" s="42"/>
      <c r="Q20" s="43"/>
      <c r="R20" s="4"/>
      <c r="S20" s="6" t="s">
        <v>12</v>
      </c>
      <c r="T20" s="4"/>
      <c r="U20" s="4"/>
      <c r="V20" s="4"/>
      <c r="W20" s="4"/>
      <c r="X20" s="4"/>
      <c r="Y20" s="4"/>
      <c r="Z20" s="38"/>
      <c r="AA20" s="39"/>
      <c r="AB20" s="39"/>
      <c r="AC20" s="40"/>
    </row>
    <row r="21" spans="1:29" ht="13.5">
      <c r="A21" s="4" t="s">
        <v>13</v>
      </c>
      <c r="B21" s="4"/>
      <c r="C21" s="6"/>
      <c r="D21" s="6"/>
      <c r="E21" s="6"/>
      <c r="F21" s="23"/>
      <c r="G21" s="6"/>
      <c r="H21" s="6"/>
      <c r="I21" s="6"/>
      <c r="J21" s="6"/>
      <c r="K21" s="6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3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3.5">
      <c r="A23" s="4" t="s">
        <v>15</v>
      </c>
      <c r="B23" s="4"/>
      <c r="C23" s="4"/>
      <c r="D23" s="4"/>
      <c r="E23" s="6"/>
      <c r="F23" s="4"/>
      <c r="G23" s="4"/>
      <c r="H23" s="4" t="s">
        <v>16</v>
      </c>
      <c r="I23" s="4"/>
      <c r="J23" s="4"/>
      <c r="K23" s="4"/>
      <c r="L23" s="68"/>
      <c r="M23" s="69"/>
      <c r="N23" s="70"/>
      <c r="O23" s="6"/>
      <c r="P23" s="4" t="s">
        <v>17</v>
      </c>
      <c r="Q23" s="4"/>
      <c r="R23" s="4"/>
      <c r="S23" s="68"/>
      <c r="T23" s="69"/>
      <c r="U23" s="70"/>
      <c r="V23" s="29"/>
      <c r="W23" s="4" t="s">
        <v>18</v>
      </c>
      <c r="X23" s="4"/>
      <c r="Y23" s="4"/>
      <c r="Z23" s="4"/>
      <c r="AA23" s="68"/>
      <c r="AB23" s="69"/>
      <c r="AC23" s="70"/>
    </row>
    <row r="24" spans="1:29" ht="13.5">
      <c r="A24" s="30" t="s">
        <v>59</v>
      </c>
      <c r="B24" s="4"/>
      <c r="C24" s="4"/>
      <c r="D24" s="4"/>
      <c r="E24" s="6"/>
      <c r="F24" s="4"/>
      <c r="G24" s="4"/>
      <c r="H24" s="4" t="s">
        <v>20</v>
      </c>
      <c r="I24" s="4"/>
      <c r="J24" s="4"/>
      <c r="K24" s="6"/>
      <c r="L24" s="71"/>
      <c r="M24" s="72"/>
      <c r="N24" s="73"/>
      <c r="O24" s="4"/>
      <c r="P24" s="4" t="s">
        <v>19</v>
      </c>
      <c r="Q24" s="4"/>
      <c r="R24" s="4"/>
      <c r="S24" s="71"/>
      <c r="T24" s="72"/>
      <c r="U24" s="73"/>
      <c r="V24" s="4"/>
      <c r="W24" s="6"/>
      <c r="X24" s="4"/>
      <c r="Y24" s="4"/>
      <c r="Z24" s="4"/>
      <c r="AA24" s="4"/>
      <c r="AB24" s="4"/>
      <c r="AC24" s="6"/>
    </row>
    <row r="25" spans="1:29" ht="13.5">
      <c r="A25" s="4"/>
      <c r="B25" s="4"/>
      <c r="C25" s="4"/>
      <c r="D25" s="4"/>
      <c r="E25" s="6"/>
      <c r="F25" s="4"/>
      <c r="G25" s="4"/>
      <c r="H25" s="4" t="s">
        <v>21</v>
      </c>
      <c r="I25" s="4"/>
      <c r="J25" s="74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6"/>
    </row>
    <row r="26" spans="1:29" ht="13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3.5">
      <c r="A27" s="4" t="s">
        <v>24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38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40"/>
    </row>
    <row r="28" spans="1:29" ht="13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7"/>
      <c r="O28" s="7"/>
      <c r="P28" s="7"/>
      <c r="Q28" s="8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ht="13.5">
      <c r="A29" s="4" t="s">
        <v>50</v>
      </c>
      <c r="B29" s="4"/>
      <c r="C29" s="4"/>
      <c r="D29" s="4"/>
      <c r="E29" s="4"/>
      <c r="F29" s="4"/>
      <c r="G29" s="4" t="s">
        <v>22</v>
      </c>
      <c r="H29" s="4"/>
      <c r="I29" s="4"/>
      <c r="J29" s="4"/>
      <c r="K29" s="4"/>
      <c r="L29" s="24"/>
      <c r="M29" s="4"/>
      <c r="N29" s="4" t="s">
        <v>23</v>
      </c>
      <c r="O29" s="4"/>
      <c r="P29" s="4"/>
      <c r="Q29" s="24"/>
      <c r="R29" s="4"/>
      <c r="S29" s="4" t="s">
        <v>49</v>
      </c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3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9"/>
      <c r="M30" s="4"/>
      <c r="N30" s="4"/>
      <c r="O30" s="4"/>
      <c r="P30" s="4"/>
      <c r="Q30" s="9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5" customHeight="1">
      <c r="A31" s="10" t="s">
        <v>51</v>
      </c>
      <c r="B31" s="4"/>
      <c r="C31" s="4"/>
      <c r="D31" s="4"/>
      <c r="E31" s="4"/>
      <c r="F31" s="4"/>
      <c r="G31" s="4"/>
      <c r="H31" s="4"/>
      <c r="I31" s="4"/>
      <c r="J31" s="10" t="s">
        <v>52</v>
      </c>
      <c r="K31" s="4"/>
      <c r="L31" s="24"/>
      <c r="M31" s="10"/>
      <c r="N31" s="10" t="s">
        <v>53</v>
      </c>
      <c r="O31" s="10"/>
      <c r="P31" s="24"/>
      <c r="Q31" s="11"/>
      <c r="R31" s="48">
        <f>IF(AND(COUNTA(L31)=1,COUNTA(R55:AA64)=0),"(Az igényelt támogatást a lenti táblázatban kell bejelölni!)","")</f>
      </c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</row>
    <row r="32" spans="1:29" ht="13.5">
      <c r="A32" s="4"/>
      <c r="B32" s="4"/>
      <c r="C32" s="4"/>
      <c r="D32" s="4"/>
      <c r="E32" s="4"/>
      <c r="F32" s="4"/>
      <c r="G32" s="4"/>
      <c r="H32" s="4"/>
      <c r="I32" s="4"/>
      <c r="J32" s="6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3.5">
      <c r="A33" s="4" t="s">
        <v>27</v>
      </c>
      <c r="B33" s="4"/>
      <c r="C33" s="4"/>
      <c r="D33" s="4"/>
      <c r="E33" s="4"/>
      <c r="F33" s="4"/>
      <c r="G33" s="4"/>
      <c r="H33" s="27">
        <f>IF((COUNTA(D3:I14)+COUNTA(N3:S10)+COUNTA(X3:AC10))=0,"",IF(AND(COUNTA($X$3)=1,$X$5&lt;$AI$5),1,0)+IF(AND(COUNTA($D$8)=1,$D$10&lt;$AI$5),1,0)+IF(AND(COUNTA($N$8)=1,$N$10&lt;$AI$5),1,0)+IF(AND(COUNTA($X$8)=1,$X$10&lt;$AI$5),1,0)+IF(AND(COUNTA($D$12)=1,$D$14&lt;$AI$5),1,0)+COUNTA(D3)+COUNTA(N3))</f>
      </c>
      <c r="I33" s="4" t="s">
        <v>31</v>
      </c>
      <c r="J33" s="12" t="s">
        <v>32</v>
      </c>
      <c r="K33" s="13">
        <v>5</v>
      </c>
      <c r="L33" s="4" t="s">
        <v>33</v>
      </c>
      <c r="M33" s="12" t="s">
        <v>32</v>
      </c>
      <c r="N33" s="34">
        <f>IF((COUNTA(L29)+COUNTA(Q29))=0,"",IF(COUNTA(L29)=1,7750+400,IF(COUNTA(Q29)=1,6250+400,0)))</f>
      </c>
      <c r="O33" s="34"/>
      <c r="P33" s="34"/>
      <c r="Q33" s="34"/>
      <c r="R33" s="14" t="s">
        <v>36</v>
      </c>
      <c r="S33" s="4"/>
      <c r="T33" s="13" t="s">
        <v>35</v>
      </c>
      <c r="U33" s="34">
        <f>_xlfn.IFERROR(H33*K33*N33,"")</f>
      </c>
      <c r="V33" s="34"/>
      <c r="W33" s="34"/>
      <c r="X33" s="34"/>
      <c r="Y33" s="34"/>
      <c r="Z33" s="13" t="s">
        <v>34</v>
      </c>
      <c r="AA33" s="4"/>
      <c r="AB33" s="4"/>
      <c r="AC33" s="4"/>
    </row>
    <row r="34" spans="1:29" ht="13.5">
      <c r="A34" s="4" t="s">
        <v>28</v>
      </c>
      <c r="B34" s="4"/>
      <c r="C34" s="4"/>
      <c r="D34" s="4"/>
      <c r="E34" s="4"/>
      <c r="F34" s="4"/>
      <c r="G34" s="4"/>
      <c r="H34" s="27">
        <f>IF((COUNTA(D3:I14)+COUNTA(N3:S10)+COUNTA(X3:AC10))=0,"",IF(AND(COUNTA($X$3)=1,AND($X$5&lt;$AI$4,$X$5&gt;=$AI$5)),1,0)+IF(AND(COUNTA($D$8)=1,AND($D$10&lt;$AI$4,$D$10&gt;=$AI$5)),1,0)+IF(AND(COUNTA($N$8)=1,AND($N$10&lt;$AI$4,$N$10&gt;=$AI$5)),1,0)+IF(AND(COUNTA($X$8)=1,AND($X$10&lt;$AI$4,$X$10&gt;=$AI$5)),1,0)+IF(AND(COUNTA($D$12)=1,AND($D$14&lt;$AI$4,$D$14&gt;=$AI$5)),1,0))</f>
      </c>
      <c r="I34" s="4" t="s">
        <v>31</v>
      </c>
      <c r="J34" s="12" t="s">
        <v>32</v>
      </c>
      <c r="K34" s="13">
        <v>5</v>
      </c>
      <c r="L34" s="4" t="s">
        <v>33</v>
      </c>
      <c r="M34" s="12" t="s">
        <v>32</v>
      </c>
      <c r="N34" s="34">
        <f>IF((COUNTA(L29)+COUNTA(Q29))=0,"",IF(COUNTA(L29)=1,7750,IF(COUNTA(Q29)=1,6250,0)))</f>
      </c>
      <c r="O34" s="34"/>
      <c r="P34" s="34"/>
      <c r="Q34" s="34"/>
      <c r="R34" s="14" t="s">
        <v>36</v>
      </c>
      <c r="S34" s="4"/>
      <c r="T34" s="13" t="s">
        <v>35</v>
      </c>
      <c r="U34" s="34">
        <f>_xlfn.IFERROR(H34*K34*N34,"")</f>
      </c>
      <c r="V34" s="34"/>
      <c r="W34" s="34"/>
      <c r="X34" s="34"/>
      <c r="Y34" s="34"/>
      <c r="Z34" s="13" t="s">
        <v>34</v>
      </c>
      <c r="AA34" s="4"/>
      <c r="AB34" s="4"/>
      <c r="AC34" s="4"/>
    </row>
    <row r="35" spans="1:29" ht="13.5">
      <c r="A35" s="4" t="s">
        <v>29</v>
      </c>
      <c r="B35" s="4"/>
      <c r="C35" s="4"/>
      <c r="D35" s="4"/>
      <c r="E35" s="4"/>
      <c r="F35" s="4"/>
      <c r="G35" s="4"/>
      <c r="H35" s="27">
        <f>IF((COUNTA(D3:I14)+COUNTA(N3:S10)+COUNTA(X3:AC10))=0,"",IF(AND(COUNTA($X$3)=1,AND($X$5&lt;$AI$3,$X$5&gt;=$AI$4)),1,0)+IF(AND(COUNTA($D$8)=1,AND($D$10&lt;$AI$3,$D$10&gt;=$AI$4)),1,0)+IF(AND(COUNTA($N$8)=1,AND($N$10&lt;$AI$3,$N$10&gt;=$AI$4)),1,0)+IF(AND(COUNTA($X$8)=1,AND($X$10&lt;$AI$3,$X$10&gt;=$AI$4)),1,0)+IF(AND(COUNTA($D$12)=1,AND($D$14&lt;$AI$3,$D$14&gt;=$AI$4)),1,0))</f>
      </c>
      <c r="I35" s="4" t="s">
        <v>31</v>
      </c>
      <c r="J35" s="12" t="s">
        <v>32</v>
      </c>
      <c r="K35" s="13">
        <v>5</v>
      </c>
      <c r="L35" s="4" t="s">
        <v>33</v>
      </c>
      <c r="M35" s="12" t="s">
        <v>32</v>
      </c>
      <c r="N35" s="34">
        <f>IF((COUNTA(L29)+COUNTA(Q29))=0,"",IF(COUNTA(L29)=1,7750/2,IF(COUNTA(Q29)=1,6250/2,0)))</f>
      </c>
      <c r="O35" s="34"/>
      <c r="P35" s="34"/>
      <c r="Q35" s="34"/>
      <c r="R35" s="14" t="s">
        <v>36</v>
      </c>
      <c r="S35" s="4"/>
      <c r="T35" s="13" t="s">
        <v>35</v>
      </c>
      <c r="U35" s="34">
        <f>_xlfn.IFERROR(H35*K35*N35,"")</f>
      </c>
      <c r="V35" s="34"/>
      <c r="W35" s="34"/>
      <c r="X35" s="34"/>
      <c r="Y35" s="34"/>
      <c r="Z35" s="13" t="s">
        <v>34</v>
      </c>
      <c r="AA35" s="4"/>
      <c r="AB35" s="4"/>
      <c r="AC35" s="4"/>
    </row>
    <row r="36" spans="1:29" ht="13.5">
      <c r="A36" s="15" t="s">
        <v>30</v>
      </c>
      <c r="B36" s="15"/>
      <c r="C36" s="15"/>
      <c r="D36" s="15"/>
      <c r="E36" s="15"/>
      <c r="F36" s="15"/>
      <c r="G36" s="15"/>
      <c r="H36" s="27">
        <f>IF((COUNTA(D3:I14)+COUNTA(N3:S10)+COUNTA(X3:AC10))=0,"",IF(AND(COUNTA($X$3)=1,$X$5&gt;=$AI$3),1,0)+IF(AND(COUNTA($D$8)=1,$D$10&gt;=$AI$3),1,0)+IF(AND(COUNTA($N$8)=1,$N$10&gt;=$AI$3),1,0)+IF(AND(COUNTA($X$8)=1,$X$10&gt;=$AI$3),1,0)+IF(AND(COUNTA($D$12)=1,$D$14&gt;=$AI$3),1,0))</f>
      </c>
      <c r="I36" s="15" t="s">
        <v>31</v>
      </c>
      <c r="J36" s="16" t="s">
        <v>32</v>
      </c>
      <c r="K36" s="16">
        <v>5</v>
      </c>
      <c r="L36" s="15" t="s">
        <v>33</v>
      </c>
      <c r="M36" s="16" t="s">
        <v>32</v>
      </c>
      <c r="N36" s="35">
        <v>0</v>
      </c>
      <c r="O36" s="35"/>
      <c r="P36" s="35"/>
      <c r="Q36" s="35"/>
      <c r="R36" s="17" t="s">
        <v>36</v>
      </c>
      <c r="S36" s="15"/>
      <c r="T36" s="16" t="s">
        <v>35</v>
      </c>
      <c r="U36" s="35">
        <f>_xlfn.IFERROR(H36*K36*N36,"")</f>
      </c>
      <c r="V36" s="35"/>
      <c r="W36" s="35"/>
      <c r="X36" s="35"/>
      <c r="Y36" s="35"/>
      <c r="Z36" s="16" t="s">
        <v>34</v>
      </c>
      <c r="AA36" s="4"/>
      <c r="AB36" s="4"/>
      <c r="AC36" s="4"/>
    </row>
    <row r="37" spans="1:29" s="2" customFormat="1" ht="13.5">
      <c r="A37" s="18" t="s">
        <v>46</v>
      </c>
      <c r="B37" s="18"/>
      <c r="C37" s="18"/>
      <c r="D37" s="18"/>
      <c r="E37" s="18"/>
      <c r="F37" s="18"/>
      <c r="G37" s="18"/>
      <c r="H37" s="18"/>
      <c r="I37" s="18"/>
      <c r="J37" s="19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49">
        <f>IF(SUM(U33:Y36)=0,0,SUM(U33:Y36))</f>
        <v>0</v>
      </c>
      <c r="V37" s="49"/>
      <c r="W37" s="49"/>
      <c r="X37" s="49"/>
      <c r="Y37" s="49"/>
      <c r="Z37" s="20" t="s">
        <v>34</v>
      </c>
      <c r="AA37" s="18"/>
      <c r="AB37" s="18"/>
      <c r="AC37" s="18"/>
    </row>
    <row r="38" spans="1:29" ht="13.5">
      <c r="A38" s="18" t="s">
        <v>55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50">
        <f>IF(COUNTA(P31)=1,0,_xlfn.IFERROR(INDEX(K55:R64,MATCH("x",R55:R64,0),1),""))</f>
      </c>
      <c r="T38" s="50"/>
      <c r="U38" s="49">
        <f>_xlfn.IFERROR(ROUND(U37*S38,0),0)</f>
        <v>0</v>
      </c>
      <c r="V38" s="49"/>
      <c r="W38" s="49"/>
      <c r="X38" s="49"/>
      <c r="Y38" s="49"/>
      <c r="Z38" s="20" t="s">
        <v>34</v>
      </c>
      <c r="AA38" s="4"/>
      <c r="AB38" s="4"/>
      <c r="AC38" s="4"/>
    </row>
    <row r="39" spans="1:29" ht="13.5">
      <c r="A39" s="18" t="s">
        <v>54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9">
        <f>IF(SUM(W55:AA64)=0,0,SUM(W55:AA64))</f>
        <v>0</v>
      </c>
      <c r="V39" s="49"/>
      <c r="W39" s="49"/>
      <c r="X39" s="49"/>
      <c r="Y39" s="49"/>
      <c r="Z39" s="20" t="s">
        <v>34</v>
      </c>
      <c r="AA39" s="4"/>
      <c r="AB39" s="4"/>
      <c r="AC39" s="4"/>
    </row>
    <row r="40" spans="1:30" s="1" customFormat="1" ht="13.5">
      <c r="A40" s="21" t="s">
        <v>45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64">
        <f>_xlfn.IFERROR(U37-U38-U39,"")</f>
        <v>0</v>
      </c>
      <c r="V40" s="64"/>
      <c r="W40" s="64"/>
      <c r="X40" s="64"/>
      <c r="Y40" s="64"/>
      <c r="Z40" s="22" t="s">
        <v>34</v>
      </c>
      <c r="AA40" s="21"/>
      <c r="AB40" s="21"/>
      <c r="AC40" s="21"/>
      <c r="AD40" s="28"/>
    </row>
    <row r="41" spans="1:29" ht="13.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3.5">
      <c r="A42" s="4" t="s">
        <v>37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31"/>
      <c r="V42" s="32"/>
      <c r="W42" s="32"/>
      <c r="X42" s="33"/>
      <c r="Y42" s="4" t="s">
        <v>26</v>
      </c>
      <c r="Z42" s="4"/>
      <c r="AA42" s="4"/>
      <c r="AB42" s="4"/>
      <c r="AC42" s="4"/>
    </row>
    <row r="43" spans="1:29" ht="13.5">
      <c r="A43" s="4" t="s">
        <v>25</v>
      </c>
      <c r="B43" s="4"/>
      <c r="C43" s="4"/>
      <c r="D43" s="4"/>
      <c r="E43" s="4"/>
      <c r="F43" s="4"/>
      <c r="G43" s="4"/>
      <c r="H43" s="4"/>
      <c r="I43" s="4"/>
      <c r="J43" s="23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3.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3.5">
      <c r="A45" s="4" t="s">
        <v>58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3.5">
      <c r="A46" s="54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6"/>
    </row>
    <row r="47" spans="1:29" ht="13.5">
      <c r="A47" s="57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9"/>
    </row>
    <row r="48" spans="1:29" ht="13.5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2"/>
    </row>
    <row r="49" spans="1:29" ht="13.5">
      <c r="A49" s="21" t="s">
        <v>38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3.5">
      <c r="A50" s="4"/>
      <c r="B50" s="4"/>
      <c r="C50" s="4"/>
      <c r="D50" s="4"/>
      <c r="E50" s="4"/>
      <c r="F50" s="4"/>
      <c r="G50" s="4"/>
      <c r="H50" s="4"/>
      <c r="I50" s="4"/>
      <c r="J50" s="63">
        <f>IF(AND(COUNTA(L31)=1,COUNTA(R55:AA64)=0),"Itt is ki kell tölteni, hogy melyik, milyen támogatást igényelsz!",IF(AND(COUNTA(P31)=1,COUNTA(R55:AA64)&gt;0),"Ha fent a nem igényeltél támogatást, akkor itt sem lehet! Valamelyiket javítani kell, valahonnan törölni kell a jelzést!)",""))</f>
      </c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</row>
    <row r="51" spans="1:29" ht="13.5">
      <c r="A51" s="4"/>
      <c r="B51" s="67" t="s">
        <v>39</v>
      </c>
      <c r="C51" s="67"/>
      <c r="D51" s="67"/>
      <c r="E51" s="67"/>
      <c r="F51" s="67"/>
      <c r="G51" s="67"/>
      <c r="H51" s="67"/>
      <c r="I51" s="4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</row>
    <row r="52" spans="1:29" ht="15" customHeight="1">
      <c r="A52" s="4"/>
      <c r="B52" s="66" t="s">
        <v>27</v>
      </c>
      <c r="C52" s="66"/>
      <c r="D52" s="66"/>
      <c r="E52" s="44" t="s">
        <v>40</v>
      </c>
      <c r="F52" s="44"/>
      <c r="G52" s="44"/>
      <c r="H52" s="44"/>
      <c r="I52" s="6"/>
      <c r="J52" s="44" t="s">
        <v>41</v>
      </c>
      <c r="K52" s="44"/>
      <c r="L52" s="44"/>
      <c r="M52" s="44"/>
      <c r="N52" s="6"/>
      <c r="O52" s="36" t="s">
        <v>56</v>
      </c>
      <c r="P52" s="36"/>
      <c r="Q52" s="36"/>
      <c r="R52" s="36"/>
      <c r="S52" s="36"/>
      <c r="T52" s="36"/>
      <c r="U52" s="36"/>
      <c r="V52" s="4"/>
      <c r="W52" s="4" t="s">
        <v>42</v>
      </c>
      <c r="X52" s="4"/>
      <c r="Y52" s="4"/>
      <c r="Z52" s="4"/>
      <c r="AA52" s="4"/>
      <c r="AB52" s="4"/>
      <c r="AC52" s="4"/>
    </row>
    <row r="53" spans="1:29" ht="13.5">
      <c r="A53" s="6"/>
      <c r="B53" s="15"/>
      <c r="C53" s="15"/>
      <c r="D53" s="15"/>
      <c r="E53" s="52" t="s">
        <v>44</v>
      </c>
      <c r="F53" s="52"/>
      <c r="G53" s="52"/>
      <c r="H53" s="52"/>
      <c r="I53" s="15"/>
      <c r="J53" s="52"/>
      <c r="K53" s="52"/>
      <c r="L53" s="52"/>
      <c r="M53" s="52"/>
      <c r="N53" s="15"/>
      <c r="O53" s="37"/>
      <c r="P53" s="37"/>
      <c r="Q53" s="37"/>
      <c r="R53" s="37"/>
      <c r="S53" s="37"/>
      <c r="T53" s="37"/>
      <c r="U53" s="37"/>
      <c r="V53" s="15"/>
      <c r="W53" s="15"/>
      <c r="X53" s="15"/>
      <c r="Y53" s="15"/>
      <c r="Z53" s="15"/>
      <c r="AA53" s="15"/>
      <c r="AB53" s="15"/>
      <c r="AC53" s="15"/>
    </row>
    <row r="54" spans="1:29" ht="13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35" ht="13.5">
      <c r="A55" s="4"/>
      <c r="B55" s="4"/>
      <c r="C55" s="4">
        <v>1</v>
      </c>
      <c r="D55" s="4"/>
      <c r="E55" s="4"/>
      <c r="F55" s="4"/>
      <c r="G55" s="4">
        <v>0</v>
      </c>
      <c r="H55" s="4"/>
      <c r="I55" s="4"/>
      <c r="J55" s="4"/>
      <c r="K55" s="53">
        <v>0</v>
      </c>
      <c r="L55" s="53"/>
      <c r="M55" s="4"/>
      <c r="N55" s="4"/>
      <c r="O55" s="4"/>
      <c r="P55" s="4"/>
      <c r="Q55" s="4"/>
      <c r="R55" s="23"/>
      <c r="S55" s="4"/>
      <c r="T55" s="4"/>
      <c r="U55" s="4"/>
      <c r="V55" s="4"/>
      <c r="W55" s="31"/>
      <c r="X55" s="32"/>
      <c r="Y55" s="32"/>
      <c r="Z55" s="32"/>
      <c r="AA55" s="33"/>
      <c r="AB55" s="4" t="s">
        <v>43</v>
      </c>
      <c r="AC55" s="4"/>
      <c r="AI55">
        <f>SUM($H$34:$H$35)-$G55</f>
        <v>0</v>
      </c>
    </row>
    <row r="56" spans="1:35" ht="13.5">
      <c r="A56" s="4"/>
      <c r="B56" s="4"/>
      <c r="C56" s="4">
        <v>2</v>
      </c>
      <c r="D56" s="4"/>
      <c r="E56" s="4"/>
      <c r="F56" s="4"/>
      <c r="G56" s="4">
        <v>0</v>
      </c>
      <c r="H56" s="4"/>
      <c r="I56" s="4"/>
      <c r="J56" s="4"/>
      <c r="K56" s="53">
        <v>0</v>
      </c>
      <c r="L56" s="53">
        <v>0</v>
      </c>
      <c r="M56" s="4"/>
      <c r="N56" s="4"/>
      <c r="O56" s="4"/>
      <c r="P56" s="4"/>
      <c r="Q56" s="4"/>
      <c r="R56" s="23"/>
      <c r="S56" s="4"/>
      <c r="T56" s="4"/>
      <c r="U56" s="4"/>
      <c r="V56" s="4"/>
      <c r="W56" s="31"/>
      <c r="X56" s="32"/>
      <c r="Y56" s="32"/>
      <c r="Z56" s="32"/>
      <c r="AA56" s="33"/>
      <c r="AB56" s="4" t="s">
        <v>43</v>
      </c>
      <c r="AC56" s="4"/>
      <c r="AI56">
        <f>SUM($H$34:$H$35)-$G56</f>
        <v>0</v>
      </c>
    </row>
    <row r="57" spans="1:35" ht="13.5">
      <c r="A57" s="4"/>
      <c r="B57" s="4"/>
      <c r="C57" s="4">
        <v>2</v>
      </c>
      <c r="D57" s="4"/>
      <c r="E57" s="4"/>
      <c r="F57" s="4"/>
      <c r="G57" s="4">
        <v>1</v>
      </c>
      <c r="H57" s="4"/>
      <c r="I57" s="4"/>
      <c r="J57" s="4"/>
      <c r="K57" s="53">
        <v>0.05</v>
      </c>
      <c r="L57" s="53">
        <v>0.05</v>
      </c>
      <c r="M57" s="4"/>
      <c r="N57" s="4"/>
      <c r="O57" s="4"/>
      <c r="P57" s="4"/>
      <c r="Q57" s="4"/>
      <c r="R57" s="23"/>
      <c r="S57" s="4"/>
      <c r="T57" s="4"/>
      <c r="U57" s="4"/>
      <c r="V57" s="4"/>
      <c r="W57" s="31"/>
      <c r="X57" s="32"/>
      <c r="Y57" s="32"/>
      <c r="Z57" s="32"/>
      <c r="AA57" s="33"/>
      <c r="AB57" s="4" t="s">
        <v>43</v>
      </c>
      <c r="AC57" s="4"/>
      <c r="AI57">
        <f>SUM($H$34:$H$35)-$G57</f>
        <v>-1</v>
      </c>
    </row>
    <row r="58" spans="1:35" ht="13.5">
      <c r="A58" s="4"/>
      <c r="B58" s="4"/>
      <c r="C58" s="4">
        <v>1</v>
      </c>
      <c r="D58" s="4"/>
      <c r="E58" s="4"/>
      <c r="F58" s="4"/>
      <c r="G58" s="4">
        <v>1</v>
      </c>
      <c r="H58" s="4"/>
      <c r="I58" s="4"/>
      <c r="J58" s="4"/>
      <c r="K58" s="53">
        <v>0.1</v>
      </c>
      <c r="L58" s="53">
        <v>0.1</v>
      </c>
      <c r="M58" s="4"/>
      <c r="N58" s="4"/>
      <c r="O58" s="4"/>
      <c r="P58" s="4"/>
      <c r="Q58" s="4"/>
      <c r="R58" s="23"/>
      <c r="S58" s="4"/>
      <c r="T58" s="4"/>
      <c r="U58" s="4"/>
      <c r="V58" s="4"/>
      <c r="W58" s="31"/>
      <c r="X58" s="32"/>
      <c r="Y58" s="32"/>
      <c r="Z58" s="32"/>
      <c r="AA58" s="33"/>
      <c r="AB58" s="4" t="s">
        <v>43</v>
      </c>
      <c r="AC58" s="4"/>
      <c r="AI58">
        <f aca="true" t="shared" si="0" ref="AI58:AI64">SUM($H$34:$H$35)-$G58</f>
        <v>-1</v>
      </c>
    </row>
    <row r="59" spans="1:35" ht="13.5">
      <c r="A59" s="4"/>
      <c r="B59" s="4"/>
      <c r="C59" s="4">
        <v>2</v>
      </c>
      <c r="D59" s="4"/>
      <c r="E59" s="4"/>
      <c r="F59" s="4"/>
      <c r="G59" s="4">
        <v>2</v>
      </c>
      <c r="H59" s="4"/>
      <c r="I59" s="4"/>
      <c r="J59" s="4"/>
      <c r="K59" s="53">
        <v>0.15</v>
      </c>
      <c r="L59" s="53">
        <v>0.15</v>
      </c>
      <c r="M59" s="4"/>
      <c r="N59" s="4"/>
      <c r="O59" s="4"/>
      <c r="P59" s="4"/>
      <c r="Q59" s="4"/>
      <c r="R59" s="23"/>
      <c r="S59" s="4"/>
      <c r="T59" s="4"/>
      <c r="U59" s="4"/>
      <c r="V59" s="4"/>
      <c r="W59" s="31"/>
      <c r="X59" s="32"/>
      <c r="Y59" s="32"/>
      <c r="Z59" s="32"/>
      <c r="AA59" s="33"/>
      <c r="AB59" s="4" t="s">
        <v>43</v>
      </c>
      <c r="AC59" s="4"/>
      <c r="AI59">
        <f t="shared" si="0"/>
        <v>-2</v>
      </c>
    </row>
    <row r="60" spans="1:35" ht="13.5">
      <c r="A60" s="4"/>
      <c r="B60" s="4"/>
      <c r="C60" s="4">
        <v>1</v>
      </c>
      <c r="D60" s="4"/>
      <c r="E60" s="4"/>
      <c r="F60" s="4"/>
      <c r="G60" s="4">
        <v>2</v>
      </c>
      <c r="H60" s="4"/>
      <c r="I60" s="4"/>
      <c r="J60" s="4"/>
      <c r="K60" s="53">
        <v>0.2</v>
      </c>
      <c r="L60" s="53">
        <v>0.2</v>
      </c>
      <c r="M60" s="4"/>
      <c r="N60" s="4"/>
      <c r="O60" s="4"/>
      <c r="P60" s="4"/>
      <c r="Q60" s="4"/>
      <c r="R60" s="23"/>
      <c r="S60" s="4"/>
      <c r="T60" s="4"/>
      <c r="U60" s="4"/>
      <c r="V60" s="4"/>
      <c r="W60" s="31"/>
      <c r="X60" s="32"/>
      <c r="Y60" s="32"/>
      <c r="Z60" s="32"/>
      <c r="AA60" s="33"/>
      <c r="AB60" s="4" t="s">
        <v>43</v>
      </c>
      <c r="AC60" s="4"/>
      <c r="AI60">
        <f t="shared" si="0"/>
        <v>-2</v>
      </c>
    </row>
    <row r="61" spans="1:35" ht="13.5">
      <c r="A61" s="4"/>
      <c r="B61" s="4"/>
      <c r="C61" s="4">
        <v>2</v>
      </c>
      <c r="D61" s="4"/>
      <c r="E61" s="4"/>
      <c r="F61" s="4"/>
      <c r="G61" s="4">
        <v>3</v>
      </c>
      <c r="H61" s="4"/>
      <c r="I61" s="4"/>
      <c r="J61" s="4"/>
      <c r="K61" s="53">
        <v>0.25</v>
      </c>
      <c r="L61" s="53">
        <v>0.25</v>
      </c>
      <c r="M61" s="4"/>
      <c r="N61" s="4"/>
      <c r="O61" s="4"/>
      <c r="P61" s="4"/>
      <c r="Q61" s="4"/>
      <c r="R61" s="23"/>
      <c r="S61" s="4"/>
      <c r="T61" s="4"/>
      <c r="U61" s="4"/>
      <c r="V61" s="4"/>
      <c r="W61" s="31"/>
      <c r="X61" s="32"/>
      <c r="Y61" s="32"/>
      <c r="Z61" s="32"/>
      <c r="AA61" s="33"/>
      <c r="AB61" s="4" t="s">
        <v>43</v>
      </c>
      <c r="AC61" s="4"/>
      <c r="AI61">
        <f t="shared" si="0"/>
        <v>-3</v>
      </c>
    </row>
    <row r="62" spans="1:35" ht="13.5">
      <c r="A62" s="4"/>
      <c r="B62" s="4"/>
      <c r="C62" s="4">
        <v>1</v>
      </c>
      <c r="D62" s="4"/>
      <c r="E62" s="4"/>
      <c r="F62" s="4"/>
      <c r="G62" s="4">
        <v>3</v>
      </c>
      <c r="H62" s="4"/>
      <c r="I62" s="4"/>
      <c r="J62" s="4"/>
      <c r="K62" s="53">
        <v>0.3</v>
      </c>
      <c r="L62" s="53">
        <v>0.3</v>
      </c>
      <c r="M62" s="4"/>
      <c r="N62" s="4"/>
      <c r="O62" s="4"/>
      <c r="P62" s="4"/>
      <c r="Q62" s="4"/>
      <c r="R62" s="23"/>
      <c r="S62" s="4"/>
      <c r="T62" s="4"/>
      <c r="U62" s="4"/>
      <c r="V62" s="4"/>
      <c r="W62" s="31"/>
      <c r="X62" s="32"/>
      <c r="Y62" s="32"/>
      <c r="Z62" s="32"/>
      <c r="AA62" s="33"/>
      <c r="AB62" s="4" t="s">
        <v>43</v>
      </c>
      <c r="AC62" s="4"/>
      <c r="AI62">
        <f t="shared" si="0"/>
        <v>-3</v>
      </c>
    </row>
    <row r="63" spans="1:35" ht="13.5">
      <c r="A63" s="4"/>
      <c r="B63" s="4"/>
      <c r="C63" s="4">
        <v>2</v>
      </c>
      <c r="D63" s="4"/>
      <c r="E63" s="4"/>
      <c r="F63" s="4"/>
      <c r="G63" s="4">
        <v>4</v>
      </c>
      <c r="H63" s="4"/>
      <c r="I63" s="4"/>
      <c r="J63" s="4"/>
      <c r="K63" s="53">
        <v>0.35</v>
      </c>
      <c r="L63" s="53">
        <v>0.35</v>
      </c>
      <c r="M63" s="4"/>
      <c r="N63" s="4"/>
      <c r="O63" s="4"/>
      <c r="P63" s="4"/>
      <c r="Q63" s="4"/>
      <c r="R63" s="23"/>
      <c r="S63" s="4"/>
      <c r="T63" s="4"/>
      <c r="U63" s="4"/>
      <c r="V63" s="4"/>
      <c r="W63" s="31"/>
      <c r="X63" s="32"/>
      <c r="Y63" s="32"/>
      <c r="Z63" s="32"/>
      <c r="AA63" s="33"/>
      <c r="AB63" s="4" t="s">
        <v>43</v>
      </c>
      <c r="AC63" s="4"/>
      <c r="AI63">
        <f t="shared" si="0"/>
        <v>-4</v>
      </c>
    </row>
    <row r="64" spans="1:35" ht="13.5">
      <c r="A64" s="4"/>
      <c r="B64" s="4"/>
      <c r="C64" s="4">
        <v>1</v>
      </c>
      <c r="D64" s="4"/>
      <c r="E64" s="4"/>
      <c r="F64" s="4"/>
      <c r="G64" s="4">
        <v>4</v>
      </c>
      <c r="H64" s="4"/>
      <c r="I64" s="4"/>
      <c r="J64" s="4"/>
      <c r="K64" s="53">
        <v>0.4</v>
      </c>
      <c r="L64" s="53">
        <v>0.4</v>
      </c>
      <c r="M64" s="4"/>
      <c r="N64" s="4"/>
      <c r="O64" s="4"/>
      <c r="P64" s="4"/>
      <c r="Q64" s="4"/>
      <c r="R64" s="23"/>
      <c r="S64" s="4"/>
      <c r="T64" s="4"/>
      <c r="U64" s="4"/>
      <c r="V64" s="4"/>
      <c r="W64" s="31"/>
      <c r="X64" s="32"/>
      <c r="Y64" s="32"/>
      <c r="Z64" s="32"/>
      <c r="AA64" s="33"/>
      <c r="AB64" s="4" t="s">
        <v>43</v>
      </c>
      <c r="AC64" s="4"/>
      <c r="AI64">
        <f t="shared" si="0"/>
        <v>-4</v>
      </c>
    </row>
    <row r="65" spans="1:29" ht="13.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ht="13.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ht="15" customHeight="1">
      <c r="A67" s="4"/>
      <c r="B67" s="25"/>
      <c r="C67" s="65" t="s">
        <v>47</v>
      </c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25"/>
    </row>
    <row r="68" spans="1:29" ht="13.5">
      <c r="A68" s="25"/>
      <c r="B68" s="2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25"/>
    </row>
    <row r="69" spans="1:29" ht="13.5">
      <c r="A69" s="25"/>
      <c r="B69" s="2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25"/>
    </row>
    <row r="70" spans="1:29" ht="13.5">
      <c r="A70" s="25"/>
      <c r="B70" s="2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25"/>
    </row>
    <row r="71" spans="1:29" ht="13.5">
      <c r="A71" s="25"/>
      <c r="B71" s="2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25"/>
    </row>
    <row r="72" spans="1:29" ht="13.5">
      <c r="A72" s="25"/>
      <c r="B72" s="2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25"/>
    </row>
    <row r="73" spans="1:29" ht="13.5">
      <c r="A73" s="25"/>
      <c r="B73" s="2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25"/>
    </row>
    <row r="74" spans="3:28" ht="13.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3:28" ht="13.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3:28" ht="13.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3:28" ht="13.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</sheetData>
  <sheetProtection password="C482" sheet="1" formatColumns="0" formatRows="0" selectLockedCells="1"/>
  <mergeCells count="82">
    <mergeCell ref="L23:N23"/>
    <mergeCell ref="L24:N24"/>
    <mergeCell ref="S23:U23"/>
    <mergeCell ref="S24:U24"/>
    <mergeCell ref="AA23:AC23"/>
    <mergeCell ref="J25:AC25"/>
    <mergeCell ref="C67:AB73"/>
    <mergeCell ref="B52:D52"/>
    <mergeCell ref="B51:H51"/>
    <mergeCell ref="K60:L60"/>
    <mergeCell ref="K61:L61"/>
    <mergeCell ref="K62:L62"/>
    <mergeCell ref="K63:L63"/>
    <mergeCell ref="K64:L64"/>
    <mergeCell ref="W62:AA62"/>
    <mergeCell ref="W63:AA63"/>
    <mergeCell ref="W64:AA64"/>
    <mergeCell ref="W59:AA59"/>
    <mergeCell ref="U38:Y38"/>
    <mergeCell ref="U40:Y40"/>
    <mergeCell ref="K59:L59"/>
    <mergeCell ref="K57:L57"/>
    <mergeCell ref="K58:L58"/>
    <mergeCell ref="W60:AA60"/>
    <mergeCell ref="W61:AA61"/>
    <mergeCell ref="W57:AA57"/>
    <mergeCell ref="E53:H53"/>
    <mergeCell ref="K55:L55"/>
    <mergeCell ref="K56:L56"/>
    <mergeCell ref="J52:M53"/>
    <mergeCell ref="U37:Y37"/>
    <mergeCell ref="U42:X42"/>
    <mergeCell ref="A46:AC48"/>
    <mergeCell ref="J50:AC51"/>
    <mergeCell ref="A1:AC1"/>
    <mergeCell ref="X10:AC10"/>
    <mergeCell ref="X3:AC3"/>
    <mergeCell ref="N3:S3"/>
    <mergeCell ref="D3:I3"/>
    <mergeCell ref="X5:AC5"/>
    <mergeCell ref="D8:I8"/>
    <mergeCell ref="D9:I9"/>
    <mergeCell ref="D10:I10"/>
    <mergeCell ref="N8:S8"/>
    <mergeCell ref="X4:AC4"/>
    <mergeCell ref="N9:S9"/>
    <mergeCell ref="N10:S10"/>
    <mergeCell ref="X8:AC8"/>
    <mergeCell ref="X9:AC9"/>
    <mergeCell ref="D4:I4"/>
    <mergeCell ref="D5:I5"/>
    <mergeCell ref="D6:I6"/>
    <mergeCell ref="N4:S4"/>
    <mergeCell ref="N5:S5"/>
    <mergeCell ref="N6:S6"/>
    <mergeCell ref="D12:I12"/>
    <mergeCell ref="D14:I14"/>
    <mergeCell ref="R31:AC31"/>
    <mergeCell ref="U39:Y39"/>
    <mergeCell ref="S38:T38"/>
    <mergeCell ref="D16:AC16"/>
    <mergeCell ref="N27:AC27"/>
    <mergeCell ref="D13:I13"/>
    <mergeCell ref="N33:Q33"/>
    <mergeCell ref="D17:I17"/>
    <mergeCell ref="O17:AC17"/>
    <mergeCell ref="W56:AA56"/>
    <mergeCell ref="O19:Q19"/>
    <mergeCell ref="O20:Q20"/>
    <mergeCell ref="Z19:AC19"/>
    <mergeCell ref="Z20:AC20"/>
    <mergeCell ref="W55:AA55"/>
    <mergeCell ref="U33:Y33"/>
    <mergeCell ref="E52:H52"/>
    <mergeCell ref="W58:AA58"/>
    <mergeCell ref="U34:Y34"/>
    <mergeCell ref="U35:Y35"/>
    <mergeCell ref="U36:Y36"/>
    <mergeCell ref="O52:U53"/>
    <mergeCell ref="N34:Q34"/>
    <mergeCell ref="N35:Q35"/>
    <mergeCell ref="N36:Q36"/>
  </mergeCells>
  <conditionalFormatting sqref="R55:R64">
    <cfRule type="expression" priority="20" dxfId="1">
      <formula>$AI55&lt;&gt;0</formula>
    </cfRule>
  </conditionalFormatting>
  <dataValidations count="9">
    <dataValidation type="list" allowBlank="1" showDropDown="1" showInputMessage="1" showErrorMessage="1" promptTitle="Figyelem!" prompt="A cella csak kis vagy nagy X-et fogad el!" errorTitle="Megmondtam!" error="Ebbe a cellába csak kis vagy nagy X-et lehet írni, kérem erre javíts! KÖSZÖNÖM!" sqref="F21 L29 Q29 L31 P31 J43 R55:R64">
      <formula1>"X,x"</formula1>
    </dataValidation>
    <dataValidation type="whole" allowBlank="1" showInputMessage="1" showErrorMessage="1" promptTitle="Figyelem!" prompt="A cellába egyjegyű egész számot kérünk beírni!" errorTitle="Megmondtam!" error="Ebbe a cellába egyjegyű egyész számot lehet írni, kérem erre javíts!&#10;KÖSZÖNÖM!" sqref="F19:F20">
      <formula1>1</formula1>
      <formula2>9</formula2>
    </dataValidation>
    <dataValidation type="whole" operator="lessThanOrEqual" allowBlank="1" showInputMessage="1" showErrorMessage="1" errorTitle="Figyelem!" error="Egyész számot kérünk beírni!" sqref="U42:X42 W55:Z55">
      <formula1>1000000</formula1>
    </dataValidation>
    <dataValidation allowBlank="1" showInputMessage="1" showErrorMessage="1" errorTitle="Megmondtam!" error="Ebbe a cellába csak kis vagy nagy X-et lehet írni, kérem erre javíts! KÖSZÖNÖM!" sqref="P55:Q64"/>
    <dataValidation allowBlank="1" showErrorMessage="1" promptTitle="Figyelem!" prompt="A cella csak kis vagy nagy X-et fogad el!" errorTitle="Megmondtam!" error="Ebbe a cellába csak kis vagy nagy X-et lehet írni, kérem erre javíts! KÖSZÖNÖM!" sqref="S55:S64"/>
    <dataValidation allowBlank="1" promptTitle="Figyelem!" prompt="A cellába egyjegyű egész számot kérünk beírni!" errorTitle="Megmondtam!" error="Ebbe a cellába egyjegyű egyész számot lehet írni, kérem erre javíts!&#10;KÖSZÖNÖM!" sqref="V23"/>
    <dataValidation allowBlank="1" showInputMessage="1" promptTitle="Figyelem!" prompt="A cellába nevet kérünk beírni!" errorTitle="Megmondtam!" error="Ebbe a cellába egyjegyű egyész számot lehet írni, kérem erre javíts!&#10;KÖSZÖNÖM!" sqref="L23:N24 S23:U24 AA23:AC23"/>
    <dataValidation allowBlank="1" showInputMessage="1" showErrorMessage="1" sqref="J25"/>
    <dataValidation type="date" allowBlank="1" showInputMessage="1" showErrorMessage="1" promptTitle="Figyelj a dátumra!" prompt="A dátumot a következő formában írd be: xxxx.xx.xx.&#10;Köszönjük!" errorTitle="NEM JÓL ÍRTAD BE A DÁTUMOT!" sqref="D6:I6 N6:S6 X5:AC5 X10:AC10 N10:S10 D10:I10 D14:I14">
      <formula1>$AI$2</formula1>
      <formula2>$AJ$2</formula2>
    </dataValidation>
  </dataValidation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</dc:creator>
  <cp:keywords/>
  <dc:description/>
  <cp:lastModifiedBy>Noemi</cp:lastModifiedBy>
  <cp:lastPrinted>2017-05-05T12:13:19Z</cp:lastPrinted>
  <dcterms:created xsi:type="dcterms:W3CDTF">2016-04-03T16:33:40Z</dcterms:created>
  <dcterms:modified xsi:type="dcterms:W3CDTF">2019-03-29T15:23:31Z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Jellap + támogatás.xls</vt:lpwstr>
  </property>
</Properties>
</file>